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3740" firstSheet="1" activeTab="1"/>
  </bookViews>
  <sheets>
    <sheet name="Storbergsch. Dettighofen" sheetId="1" state="hidden" r:id="rId1"/>
    <sheet name="GM 2stlg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<sst xmlns="http://schemas.openxmlformats.org/spreadsheetml/2006/main" count="25" uniqueCount="21">
  <si>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Name</t>
  </si>
  <si>
    <t>Vorname</t>
  </si>
  <si>
    <t>lg</t>
  </si>
  <si>
    <t>kn</t>
  </si>
  <si>
    <t>Gruppe</t>
  </si>
  <si>
    <t>Mannschaft</t>
  </si>
  <si>
    <t>Runde 1</t>
  </si>
  <si>
    <t>Runde 2</t>
  </si>
  <si>
    <t>Runde 3</t>
  </si>
  <si>
    <t>Gabenstich</t>
  </si>
  <si>
    <t>Ehrengaben</t>
  </si>
  <si>
    <t>TOTAL</t>
  </si>
  <si>
    <t>www.sportschuetzensargans.ch</t>
  </si>
  <si>
    <t>Daniel</t>
  </si>
  <si>
    <t>Kressel</t>
  </si>
  <si>
    <t>Niclas</t>
  </si>
  <si>
    <t>Tunyogi</t>
  </si>
  <si>
    <t xml:space="preserve">Good </t>
  </si>
  <si>
    <t>Cedric</t>
  </si>
  <si>
    <t>Lengyel</t>
  </si>
  <si>
    <t>Zsombor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</si>
</sst>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Haettenschweiler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rgb="FF000000"/>
      <name val="Haettenschweil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 textRotation="90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right" readingOrder="2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chuetzensargans.ch.vu/#www.sportschuetzensargans.ch.vu" TargetMode="External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</xdr:row>
      <xdr:rowOff>114300</xdr:rowOff>
    </xdr:from>
    <xdr:to>
      <xdr:col>9</xdr:col>
      <xdr:colOff>647700</xdr:colOff>
      <xdr:row>5</xdr:row>
      <xdr:rowOff>142875</xdr:rowOff>
    </xdr:to>
    <xdr:sp>
      <xdr:nvSpPr>
        <xdr:cNvPr id="1" name="Text Box 4">
          <a:hlinkClick r:id="rId1"/>
        </xdr:cNvPr>
        <xdr:cNvSpPr txBox="1">
          <a:spLocks noChangeArrowheads="1"/>
        </xdr:cNvSpPr>
      </xdr:nvSpPr>
      <xdr:spPr>
        <a:xfrm>
          <a:off x="2038350" y="600075"/>
          <a:ext cx="32766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www.sportschuetzensargans.ch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2</xdr:col>
      <xdr:colOff>685800</xdr:colOff>
      <xdr:row>7</xdr:row>
      <xdr:rowOff>9525</xdr:rowOff>
    </xdr:to>
    <xdr:pic>
      <xdr:nvPicPr>
        <xdr:cNvPr id="2" name="Objec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495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133350</xdr:rowOff>
    </xdr:from>
    <xdr:to>
      <xdr:col>2</xdr:col>
      <xdr:colOff>619125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85850" y="1400175"/>
          <a:ext cx="647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Elite </a:t>
          </a:r>
        </a:p>
      </xdr:txBody>
    </xdr:sp>
    <xdr:clientData/>
  </xdr:twoCellAnchor>
  <xdr:twoCellAnchor>
    <xdr:from>
      <xdr:col>0</xdr:col>
      <xdr:colOff>114300</xdr:colOff>
      <xdr:row>0</xdr:row>
      <xdr:rowOff>57150</xdr:rowOff>
    </xdr:from>
    <xdr:to>
      <xdr:col>2</xdr:col>
      <xdr:colOff>514350</xdr:colOff>
      <xdr:row>7</xdr:row>
      <xdr:rowOff>28575</xdr:rowOff>
    </xdr:to>
    <xdr:pic>
      <xdr:nvPicPr>
        <xdr:cNvPr id="2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2</xdr:col>
      <xdr:colOff>514350</xdr:colOff>
      <xdr:row>7</xdr:row>
      <xdr:rowOff>28575</xdr:rowOff>
    </xdr:to>
    <xdr:pic>
      <xdr:nvPicPr>
        <xdr:cNvPr id="3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9</xdr:row>
      <xdr:rowOff>9525</xdr:rowOff>
    </xdr:from>
    <xdr:to>
      <xdr:col>2</xdr:col>
      <xdr:colOff>371475</xdr:colOff>
      <xdr:row>10</xdr:row>
      <xdr:rowOff>38100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857250" y="16002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8</xdr:row>
      <xdr:rowOff>104775</xdr:rowOff>
    </xdr:from>
    <xdr:to>
      <xdr:col>2</xdr:col>
      <xdr:colOff>419100</xdr:colOff>
      <xdr:row>9</xdr:row>
      <xdr:rowOff>123825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895350" y="153352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Junioren</a:t>
          </a:r>
        </a:p>
      </xdr:txBody>
    </xdr:sp>
    <xdr:clientData/>
  </xdr:twoCellAnchor>
  <xdr:twoCellAnchor>
    <xdr:from>
      <xdr:col>1</xdr:col>
      <xdr:colOff>657225</xdr:colOff>
      <xdr:row>15</xdr:row>
      <xdr:rowOff>0</xdr:rowOff>
    </xdr:from>
    <xdr:to>
      <xdr:col>2</xdr:col>
      <xdr:colOff>371475</xdr:colOff>
      <xdr:row>15</xdr:row>
      <xdr:rowOff>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857250" y="25622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Junioren</a:t>
          </a:r>
        </a:p>
      </xdr:txBody>
    </xdr:sp>
    <xdr:clientData/>
  </xdr:twoCellAnchor>
  <xdr:twoCellAnchor>
    <xdr:from>
      <xdr:col>1</xdr:col>
      <xdr:colOff>657225</xdr:colOff>
      <xdr:row>15</xdr:row>
      <xdr:rowOff>0</xdr:rowOff>
    </xdr:from>
    <xdr:to>
      <xdr:col>2</xdr:col>
      <xdr:colOff>371475</xdr:colOff>
      <xdr:row>15</xdr:row>
      <xdr:rowOff>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857250" y="256222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Junioren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G24"/>
  <sheetViews>
    <sheetView zoomScalePageLayoutView="0" workbookViewId="0" topLeftCell="A4">
      <selection activeCell="D15" sqref="D15"/>
    </sheetView>
  </sheetViews>
  <sheetFormatPr defaultColWidth="11.421875" defaultRowHeight="12.75"/>
  <cols>
    <col min="1" max="1" width="3.140625" style="3" customWidth="1"/>
    <col min="2" max="3" width="11.421875" style="3" customWidth="1"/>
    <col min="4" max="7" width="5.28125" style="1" customWidth="1"/>
    <col min="8" max="16384" width="11.421875" style="2" customWidth="1"/>
  </cols>
  <sheetData>
    <row r="11" spans="2:7" ht="57.75" thickBot="1">
      <c r="B11" s="3" t="s">
        <v>0</v>
      </c>
      <c r="C11" s="3" t="s">
        <v>1</v>
      </c>
      <c r="D11" s="11" t="s">
        <v>5</v>
      </c>
      <c r="E11" s="11" t="s">
        <v>4</v>
      </c>
      <c r="F11" s="11" t="s">
        <v>9</v>
      </c>
      <c r="G11" s="16" t="s">
        <v>10</v>
      </c>
    </row>
    <row r="12" spans="2:7" ht="12.75">
      <c r="B12" s="15"/>
      <c r="C12" s="6"/>
      <c r="D12" s="18"/>
      <c r="E12" s="18"/>
      <c r="F12" s="18"/>
      <c r="G12" s="19"/>
    </row>
    <row r="13" spans="2:7" ht="12.75">
      <c r="B13" s="10"/>
      <c r="C13" s="4"/>
      <c r="D13" s="5"/>
      <c r="E13" s="22"/>
      <c r="F13" s="5"/>
      <c r="G13" s="7"/>
    </row>
    <row r="14" spans="2:7" ht="12.75">
      <c r="B14" s="10"/>
      <c r="C14" s="4"/>
      <c r="D14" s="5"/>
      <c r="E14" s="22"/>
      <c r="F14" s="5"/>
      <c r="G14" s="7"/>
    </row>
    <row r="15" spans="2:7" ht="12.75">
      <c r="B15" s="10"/>
      <c r="C15" s="4"/>
      <c r="D15" s="5"/>
      <c r="E15" s="5"/>
      <c r="F15" s="5"/>
      <c r="G15" s="7"/>
    </row>
    <row r="16" spans="2:7" ht="12.75">
      <c r="B16" s="10"/>
      <c r="C16" s="4"/>
      <c r="D16" s="5"/>
      <c r="E16" s="22"/>
      <c r="F16" s="5"/>
      <c r="G16" s="7"/>
    </row>
    <row r="17" spans="2:7" ht="12.75">
      <c r="B17" s="10"/>
      <c r="C17" s="4"/>
      <c r="D17" s="5"/>
      <c r="E17" s="22"/>
      <c r="F17" s="5"/>
      <c r="G17" s="7"/>
    </row>
    <row r="18" spans="2:7" ht="12.75">
      <c r="B18" s="10"/>
      <c r="C18" s="4"/>
      <c r="D18" s="5"/>
      <c r="E18" s="5"/>
      <c r="F18" s="5"/>
      <c r="G18" s="7"/>
    </row>
    <row r="19" spans="2:7" ht="12.75">
      <c r="B19" s="10"/>
      <c r="C19" s="4"/>
      <c r="D19" s="5"/>
      <c r="E19" s="22"/>
      <c r="F19" s="5"/>
      <c r="G19" s="7"/>
    </row>
    <row r="20" spans="2:7" ht="12.75">
      <c r="B20" s="10"/>
      <c r="C20" s="4"/>
      <c r="D20" s="5"/>
      <c r="E20" s="5"/>
      <c r="F20" s="5"/>
      <c r="G20" s="7"/>
    </row>
    <row r="21" spans="2:7" ht="12.75">
      <c r="B21" s="12" t="s">
        <v>11</v>
      </c>
      <c r="C21" s="13"/>
      <c r="D21" s="14">
        <f>SUM(D12:D19)</f>
        <v>0</v>
      </c>
      <c r="E21" s="23">
        <f>E13+E14+E16+E17+E19</f>
        <v>0</v>
      </c>
      <c r="F21" s="14"/>
      <c r="G21" s="17"/>
    </row>
    <row r="24" spans="2:4" ht="12.75">
      <c r="B24" s="2"/>
      <c r="C24" s="2"/>
      <c r="D24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headerFooter alignWithMargins="0">
    <oddHeader>&amp;C&amp;"Monotype Corsiva,Standard"&amp;18 20. Storenbergschiessen
Sportschützen Dettighofen</oddHeader>
    <oddFooter>&amp;R&amp;D
Reto Sie.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1"/>
  <sheetViews>
    <sheetView tabSelected="1" view="pageLayout" zoomScaleSheetLayoutView="100" workbookViewId="0" topLeftCell="A1">
      <selection activeCell="H8" sqref="H8"/>
    </sheetView>
  </sheetViews>
  <sheetFormatPr defaultColWidth="11.421875" defaultRowHeight="12.75"/>
  <cols>
    <col min="1" max="1" width="3.00390625" style="0" customWidth="1"/>
    <col min="2" max="2" width="13.7109375" style="0" customWidth="1"/>
    <col min="3" max="3" width="13.8515625" style="0" customWidth="1"/>
    <col min="4" max="4" width="7.8515625" style="0" bestFit="1" customWidth="1"/>
    <col min="5" max="5" width="7.8515625" style="0" customWidth="1"/>
    <col min="6" max="6" width="7.8515625" style="0" bestFit="1" customWidth="1"/>
    <col min="7" max="7" width="9.28125" style="0" customWidth="1"/>
  </cols>
  <sheetData>
    <row r="4" spans="9:10" ht="23.25">
      <c r="I4" s="25" t="s">
        <v>12</v>
      </c>
      <c r="J4" s="25"/>
    </row>
    <row r="9" spans="1:9" ht="12.75">
      <c r="A9" s="26"/>
      <c r="B9" s="26"/>
      <c r="C9" s="26"/>
      <c r="D9" s="26"/>
      <c r="E9" s="26"/>
      <c r="F9" s="26"/>
      <c r="G9" s="26"/>
      <c r="H9" s="31"/>
      <c r="I9" s="26"/>
    </row>
    <row r="10" spans="1:9" ht="12.75">
      <c r="A10" s="26"/>
      <c r="B10" s="26"/>
      <c r="C10" s="26"/>
      <c r="D10" s="26"/>
      <c r="E10" s="26"/>
      <c r="F10" s="26"/>
      <c r="G10" s="26"/>
      <c r="H10" s="29"/>
      <c r="I10" s="26"/>
    </row>
    <row r="11" spans="1:9" ht="12.75">
      <c r="A11" s="26"/>
      <c r="B11" s="32" t="s">
        <v>0</v>
      </c>
      <c r="C11" s="32" t="s">
        <v>1</v>
      </c>
      <c r="D11" s="26" t="s">
        <v>6</v>
      </c>
      <c r="E11" s="26" t="s">
        <v>7</v>
      </c>
      <c r="F11" s="26" t="s">
        <v>8</v>
      </c>
      <c r="G11" s="26"/>
      <c r="H11" s="26"/>
      <c r="I11" s="26"/>
    </row>
    <row r="12" spans="1:9" ht="12.75">
      <c r="A12" s="30" t="s">
        <v>2</v>
      </c>
      <c r="B12" s="27" t="s">
        <v>17</v>
      </c>
      <c r="C12" s="27" t="s">
        <v>18</v>
      </c>
      <c r="D12" s="28">
        <v>172</v>
      </c>
      <c r="E12" s="28">
        <v>180</v>
      </c>
      <c r="F12" s="28">
        <v>175</v>
      </c>
      <c r="G12" s="26"/>
      <c r="H12" s="29">
        <f>IF($G$16=0,"0",((SUM(D12:F12))/(COUNT(D12:F12))))</f>
        <v>175.66666666666666</v>
      </c>
      <c r="I12" s="26"/>
    </row>
    <row r="13" spans="1:9" ht="12.75">
      <c r="A13" s="26" t="s">
        <v>2</v>
      </c>
      <c r="B13" s="27" t="s">
        <v>19</v>
      </c>
      <c r="C13" s="27" t="s">
        <v>20</v>
      </c>
      <c r="D13" s="28">
        <v>198</v>
      </c>
      <c r="E13" s="28">
        <v>187</v>
      </c>
      <c r="F13" s="28">
        <v>191</v>
      </c>
      <c r="G13" s="26"/>
      <c r="H13" s="29">
        <f>IF($G$16=0,"0",((SUM(D13:F13))/(COUNT(D13:F13))))</f>
        <v>192</v>
      </c>
      <c r="I13" s="26"/>
    </row>
    <row r="14" spans="1:9" ht="12.75">
      <c r="A14" s="26" t="s">
        <v>3</v>
      </c>
      <c r="B14" s="27" t="s">
        <v>14</v>
      </c>
      <c r="C14" s="30" t="s">
        <v>15</v>
      </c>
      <c r="D14" s="28">
        <v>174</v>
      </c>
      <c r="E14" s="28">
        <v>176</v>
      </c>
      <c r="F14" s="28">
        <v>164</v>
      </c>
      <c r="G14" s="26"/>
      <c r="H14" s="29">
        <f>IF($G$16=0,"0",((SUM(D14:F14))/(COUNT(D14:F14))))</f>
        <v>171.33333333333334</v>
      </c>
      <c r="I14" s="26"/>
    </row>
    <row r="15" spans="1:9" ht="12.75">
      <c r="A15" s="26" t="s">
        <v>3</v>
      </c>
      <c r="B15" s="27" t="s">
        <v>16</v>
      </c>
      <c r="C15" s="27" t="s">
        <v>13</v>
      </c>
      <c r="D15" s="28">
        <v>174</v>
      </c>
      <c r="E15" s="28">
        <v>179</v>
      </c>
      <c r="F15" s="28">
        <v>185</v>
      </c>
      <c r="G15" s="26"/>
      <c r="H15" s="29">
        <f>IF($G$16=0,"0",((SUM(D15:F15))/(COUNT(D15:F15))))</f>
        <v>179.33333333333334</v>
      </c>
      <c r="I15" s="26"/>
    </row>
    <row r="16" spans="4:8" ht="15">
      <c r="D16" s="8">
        <f>SUM(D12:D15)</f>
        <v>718</v>
      </c>
      <c r="E16" s="8">
        <f>SUM(E12:E15)</f>
        <v>722</v>
      </c>
      <c r="F16" s="8">
        <f>SUM(F12:F15)</f>
        <v>715</v>
      </c>
      <c r="G16" s="9">
        <f>SUM(D16:F16)</f>
        <v>2155</v>
      </c>
      <c r="H16" s="21">
        <f>IF(D16=0,"0",IF(E16=0,D16,IF(F16=0,(D16+E16)/2,(D16+E16+F16)/3)))</f>
        <v>718.3333333333334</v>
      </c>
    </row>
    <row r="18" ht="12.75">
      <c r="B18" s="24"/>
    </row>
    <row r="19" spans="2:3" ht="12.75">
      <c r="B19" s="24"/>
      <c r="C19" s="24"/>
    </row>
    <row r="20" spans="2:3" ht="12.75">
      <c r="B20" s="24"/>
      <c r="C20" s="24"/>
    </row>
    <row r="21" spans="2:3" ht="12.75">
      <c r="B21" s="24"/>
      <c r="C21" s="2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2"/>
  <headerFooter>
    <oddHeader>&amp;C&amp;"Monotype Corsiva,Standard"&amp;18Resultatübersicht Gruppenmeisterschaft 2022 Zweistellung</oddHeader>
    <oddFooter>&amp;R&amp;D
August Wyss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7320 Sargans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Siegenthaler</dc:creator>
  <cp:keywords/>
  <dc:description/>
  <cp:lastModifiedBy>Köppel Michael</cp:lastModifiedBy>
  <cp:lastPrinted>2014-06-02T10:03:11Z</cp:lastPrinted>
  <dcterms:created xsi:type="dcterms:W3CDTF">2001-11-17T15:04:19Z</dcterms:created>
  <dcterms:modified xsi:type="dcterms:W3CDTF">2022-05-19T17:36:41Z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